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יוסי\ועד קדרון\תקציב\2021\"/>
    </mc:Choice>
  </mc:AlternateContent>
  <bookViews>
    <workbookView xWindow="0" yWindow="0" windowWidth="23040" windowHeight="9228"/>
  </bookViews>
  <sheets>
    <sheet name="תקציב 2020" sheetId="1" r:id="rId1"/>
    <sheet name="גיליון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F41" i="1" l="1"/>
  <c r="F45" i="1" s="1"/>
  <c r="F29" i="1" l="1"/>
  <c r="F30" i="1" s="1"/>
  <c r="E45" i="1" l="1"/>
  <c r="F62" i="1" l="1"/>
  <c r="F40" i="1" l="1"/>
  <c r="F27" i="1"/>
  <c r="F13" i="1"/>
  <c r="E62" i="1"/>
  <c r="E40" i="1"/>
  <c r="E27" i="1"/>
  <c r="E13" i="1"/>
  <c r="F46" i="1" l="1"/>
  <c r="F63" i="1" s="1"/>
  <c r="D40" i="1"/>
  <c r="D27" i="1"/>
  <c r="D13" i="1"/>
  <c r="D45" i="1" l="1"/>
  <c r="D30" i="1"/>
  <c r="D46" i="1" l="1"/>
  <c r="E30" i="1" l="1"/>
  <c r="E46" i="1" l="1"/>
  <c r="E63" i="1" s="1"/>
  <c r="D62" i="1" l="1"/>
  <c r="D63" i="1" s="1"/>
</calcChain>
</file>

<file path=xl/comments1.xml><?xml version="1.0" encoding="utf-8"?>
<comments xmlns="http://schemas.openxmlformats.org/spreadsheetml/2006/main">
  <authors>
    <author>1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1:</t>
        </r>
        <r>
          <rPr>
            <sz val="9"/>
            <color indexed="81"/>
            <rFont val="Tahoma"/>
            <family val="2"/>
          </rPr>
          <t xml:space="preserve">
ביקורת חשבונות שנתי ובנקים רבעוניעד אפריל</t>
        </r>
      </text>
    </comment>
  </commentList>
</comments>
</file>

<file path=xl/sharedStrings.xml><?xml version="1.0" encoding="utf-8"?>
<sst xmlns="http://schemas.openxmlformats.org/spreadsheetml/2006/main" count="73" uniqueCount="70">
  <si>
    <t>סד'</t>
  </si>
  <si>
    <t>סעיף כולל</t>
  </si>
  <si>
    <t>פרוט הסעיפים</t>
  </si>
  <si>
    <t>רכוש</t>
  </si>
  <si>
    <t>גינון: שכ"ע עובדי גינון וכלליים( 2)</t>
  </si>
  <si>
    <t xml:space="preserve">גינון: מים </t>
  </si>
  <si>
    <t>גינון : תחזוקה, כריתה,צמחים וטיפוח</t>
  </si>
  <si>
    <t>אחזקת אתר פסולת - בסיוע המועצה</t>
  </si>
  <si>
    <t xml:space="preserve"> ניקוז  צידי דרכים ושטחי ציבור</t>
  </si>
  <si>
    <t>אחזקת מבני ציבור - חשמל- מיזוג</t>
  </si>
  <si>
    <t>טיפולי בטיחות (אש גיהות ונגישות)</t>
  </si>
  <si>
    <t>אחזקת שבר + נקיון + בטוח צדג'</t>
  </si>
  <si>
    <t xml:space="preserve">מרפאה </t>
  </si>
  <si>
    <t>סכ"ה רכוש</t>
  </si>
  <si>
    <t>פעילות ותרבות</t>
  </si>
  <si>
    <t>ילדים</t>
  </si>
  <si>
    <t>תנועת נוער פעילות וסימינרים</t>
  </si>
  <si>
    <t>פעילות נוער: חגים , תרבות וספורט</t>
  </si>
  <si>
    <t xml:space="preserve">אירועי תרבות - וחגים לקהילה </t>
  </si>
  <si>
    <t>הסעות תלמידים</t>
  </si>
  <si>
    <t>ספריה</t>
  </si>
  <si>
    <t>ותיקים קהילה תומכת+ שי לותיקים</t>
  </si>
  <si>
    <t>מועדון ותיקים  - פעילות הצריף הירוק</t>
  </si>
  <si>
    <t>הוצ' רב בית כנסת</t>
  </si>
  <si>
    <t>הוצ' פעילויות דת כולל ימים נוראים</t>
  </si>
  <si>
    <t>הוצאות בית עלמין</t>
  </si>
  <si>
    <t>סכ"ה תרבות ונוער</t>
  </si>
  <si>
    <t>כלליות</t>
  </si>
  <si>
    <t>שי לחילים</t>
  </si>
  <si>
    <t>סכ"ה כלליות</t>
  </si>
  <si>
    <t>מינהל</t>
  </si>
  <si>
    <t>השתתפות מזכיר</t>
  </si>
  <si>
    <t>השתתפות מרכז קהילתי</t>
  </si>
  <si>
    <t>השתתפות  פקידת המשרד</t>
  </si>
  <si>
    <t>השתת' הנהלת חשבונות</t>
  </si>
  <si>
    <t>השתתפות אחזקת משרד</t>
  </si>
  <si>
    <t xml:space="preserve">רב"ש </t>
  </si>
  <si>
    <t>נושאי משרה+ משפטיות</t>
  </si>
  <si>
    <t>בקורת חשבונות + הוצ' בנקים</t>
  </si>
  <si>
    <t>סכ"ה מינהל</t>
  </si>
  <si>
    <t>פתוח פרויקטים</t>
  </si>
  <si>
    <t>בצ"מ</t>
  </si>
  <si>
    <t xml:space="preserve">סה"כ </t>
  </si>
  <si>
    <t>סך תקציב</t>
  </si>
  <si>
    <t>מקורות למימון התקציב</t>
  </si>
  <si>
    <t>מועצה אזורית</t>
  </si>
  <si>
    <t>שרותים מועברים  67%</t>
  </si>
  <si>
    <t>גינון   10%</t>
  </si>
  <si>
    <t>השתתפויות לא צבועות  23%</t>
  </si>
  <si>
    <t>מינהל כספי וכללי + בונוס תקציב</t>
  </si>
  <si>
    <t xml:space="preserve">השתתפות אתר פינוי פסולת </t>
  </si>
  <si>
    <t>אחרים</t>
  </si>
  <si>
    <t>הכנסות דת</t>
  </si>
  <si>
    <t>השתתפות קופת חולים</t>
  </si>
  <si>
    <t xml:space="preserve">גביית ארנונה מחברים ותושבים </t>
  </si>
  <si>
    <t>גביה מתנועת נוער + תרבות</t>
  </si>
  <si>
    <t>סך מקורות</t>
  </si>
  <si>
    <t xml:space="preserve">רכישת שירות מד"ב מהקהילתי </t>
  </si>
  <si>
    <t>פעילויות אורח חיים -ספורט</t>
  </si>
  <si>
    <t xml:space="preserve">פרסומים וימי עיון שי לחג נותני שרות </t>
  </si>
  <si>
    <t>החזר מלווה</t>
  </si>
  <si>
    <t xml:space="preserve">החזר מלווה </t>
  </si>
  <si>
    <t>השתתפ' ועד חקלאי</t>
  </si>
  <si>
    <t>הצעת  תקציב ועד מקומי    2021</t>
  </si>
  <si>
    <t>ביצוע 2019</t>
  </si>
  <si>
    <t xml:space="preserve">ביצוע  2020  </t>
  </si>
  <si>
    <t>הצעה 2021</t>
  </si>
  <si>
    <t>קהילנט - תקשורת/כלליות</t>
  </si>
  <si>
    <t>צח"י</t>
  </si>
  <si>
    <t>שפ"י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</si>
</sst>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_ ;\-#,##0\ "/>
    <numFmt numFmtId="166" formatCode="_ * #,##0_ ;_ * \-#,##0_ ;_ * &quot;-&quot;??_ ;_ @_ "/>
  </numFmts>
  <fonts count="1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8"/>
      <name val="David"/>
      <family val="2"/>
      <charset val="177"/>
    </font>
    <font>
      <b/>
      <sz val="16"/>
      <name val="David"/>
      <family val="2"/>
      <charset val="177"/>
    </font>
    <font>
      <sz val="14"/>
      <name val="David"/>
      <family val="2"/>
      <charset val="177"/>
    </font>
    <font>
      <b/>
      <u/>
      <sz val="14"/>
      <name val="David"/>
      <family val="2"/>
      <charset val="177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b/>
      <u val="double"/>
      <sz val="14"/>
      <name val="David"/>
      <family val="2"/>
      <charset val="177"/>
    </font>
    <font>
      <sz val="14"/>
      <color theme="1"/>
      <name val="David"/>
      <family val="2"/>
      <charset val="177"/>
    </font>
    <font>
      <sz val="15"/>
      <name val="David"/>
      <family val="2"/>
      <charset val="177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  <charset val="177"/>
      <scheme val="minor"/>
    </font>
    <font>
      <b/>
      <sz val="14"/>
      <name val="David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/>
    <xf numFmtId="43" fontId="13" fillId="0" borderId="0" applyFont="0" applyFill="0" applyBorder="0" applyAlignment="0" applyProtection="0"/>
  </cellStyleXfs>
  <cellXfs count="76">
    <xf numFmtId="0" fontId="0" fillId="0" borderId="0" xfId="0"/>
    <xf numFmtId="164" fontId="10" fillId="0" borderId="0" xfId="1" applyNumberFormat="1" applyFont="1" applyBorder="1" applyAlignment="1">
      <alignment horizontal="center"/>
    </xf>
    <xf numFmtId="3" fontId="0" fillId="0" borderId="0" xfId="0" applyNumberFormat="1"/>
    <xf numFmtId="43" fontId="10" fillId="0" borderId="0" xfId="2" applyFont="1" applyBorder="1" applyAlignment="1">
      <alignment horizontal="center"/>
    </xf>
    <xf numFmtId="164" fontId="4" fillId="0" borderId="3" xfId="1" applyNumberFormat="1" applyFont="1" applyFill="1" applyBorder="1" applyProtection="1"/>
    <xf numFmtId="164" fontId="3" fillId="0" borderId="4" xfId="1" applyNumberFormat="1" applyFont="1" applyFill="1" applyBorder="1" applyProtection="1"/>
    <xf numFmtId="3" fontId="3" fillId="0" borderId="5" xfId="1" applyNumberFormat="1" applyFont="1" applyFill="1" applyBorder="1"/>
    <xf numFmtId="3" fontId="3" fillId="0" borderId="6" xfId="1" applyNumberFormat="1" applyFont="1" applyFill="1" applyBorder="1"/>
    <xf numFmtId="164" fontId="4" fillId="0" borderId="7" xfId="1" applyNumberFormat="1" applyFont="1" applyFill="1" applyBorder="1" applyProtection="1"/>
    <xf numFmtId="164" fontId="4" fillId="0" borderId="10" xfId="1" applyNumberFormat="1" applyFont="1" applyFill="1" applyBorder="1" applyProtection="1"/>
    <xf numFmtId="164" fontId="4" fillId="0" borderId="12" xfId="1" applyNumberFormat="1" applyFont="1" applyFill="1" applyBorder="1" applyProtection="1"/>
    <xf numFmtId="164" fontId="3" fillId="0" borderId="18" xfId="1" applyNumberFormat="1" applyFont="1" applyFill="1" applyBorder="1" applyProtection="1"/>
    <xf numFmtId="164" fontId="3" fillId="0" borderId="4" xfId="1" applyNumberFormat="1" applyFont="1" applyFill="1" applyBorder="1"/>
    <xf numFmtId="164" fontId="4" fillId="3" borderId="7" xfId="1" applyNumberFormat="1" applyFont="1" applyFill="1" applyBorder="1"/>
    <xf numFmtId="164" fontId="4" fillId="3" borderId="10" xfId="1" applyNumberFormat="1" applyFont="1" applyFill="1" applyBorder="1"/>
    <xf numFmtId="164" fontId="4" fillId="4" borderId="10" xfId="1" applyNumberFormat="1" applyFont="1" applyFill="1" applyBorder="1"/>
    <xf numFmtId="164" fontId="4" fillId="5" borderId="10" xfId="1" applyNumberFormat="1" applyFont="1" applyFill="1" applyBorder="1"/>
    <xf numFmtId="164" fontId="4" fillId="0" borderId="12" xfId="1" applyNumberFormat="1" applyFont="1" applyFill="1" applyBorder="1"/>
    <xf numFmtId="164" fontId="5" fillId="6" borderId="15" xfId="1" applyNumberFormat="1" applyFont="1" applyFill="1" applyBorder="1" applyAlignment="1" applyProtection="1">
      <alignment horizontal="center" vertical="center"/>
    </xf>
    <xf numFmtId="164" fontId="5" fillId="6" borderId="19" xfId="1" applyNumberFormat="1" applyFont="1" applyFill="1" applyBorder="1" applyAlignment="1" applyProtection="1">
      <alignment horizontal="center" vertical="center"/>
    </xf>
    <xf numFmtId="164" fontId="5" fillId="6" borderId="20" xfId="1" applyNumberFormat="1" applyFont="1" applyFill="1" applyBorder="1" applyAlignment="1" applyProtection="1">
      <alignment horizontal="center" vertical="center"/>
    </xf>
    <xf numFmtId="164" fontId="4" fillId="7" borderId="7" xfId="1" applyNumberFormat="1" applyFont="1" applyFill="1" applyBorder="1"/>
    <xf numFmtId="164" fontId="4" fillId="7" borderId="10" xfId="1" applyNumberFormat="1" applyFont="1" applyFill="1" applyBorder="1"/>
    <xf numFmtId="164" fontId="4" fillId="8" borderId="10" xfId="1" applyNumberFormat="1" applyFont="1" applyFill="1" applyBorder="1"/>
    <xf numFmtId="164" fontId="4" fillId="0" borderId="10" xfId="1" applyNumberFormat="1" applyFont="1" applyFill="1" applyBorder="1"/>
    <xf numFmtId="164" fontId="4" fillId="6" borderId="10" xfId="1" applyNumberFormat="1" applyFont="1" applyFill="1" applyBorder="1"/>
    <xf numFmtId="164" fontId="4" fillId="6" borderId="12" xfId="1" applyNumberFormat="1" applyFont="1" applyFill="1" applyBorder="1"/>
    <xf numFmtId="164" fontId="7" fillId="6" borderId="4" xfId="1" applyNumberFormat="1" applyFont="1" applyFill="1" applyBorder="1"/>
    <xf numFmtId="164" fontId="4" fillId="0" borderId="7" xfId="1" applyNumberFormat="1" applyFont="1" applyFill="1" applyBorder="1"/>
    <xf numFmtId="164" fontId="4" fillId="0" borderId="21" xfId="1" applyNumberFormat="1" applyFont="1" applyFill="1" applyBorder="1"/>
    <xf numFmtId="164" fontId="7" fillId="0" borderId="4" xfId="1" applyNumberFormat="1" applyFont="1" applyFill="1" applyBorder="1"/>
    <xf numFmtId="164" fontId="5" fillId="0" borderId="15" xfId="1" applyNumberFormat="1" applyFont="1" applyFill="1" applyBorder="1" applyAlignment="1" applyProtection="1">
      <alignment vertical="center"/>
    </xf>
    <xf numFmtId="164" fontId="7" fillId="15" borderId="4" xfId="1" applyNumberFormat="1" applyFont="1" applyFill="1" applyBorder="1"/>
    <xf numFmtId="3" fontId="7" fillId="15" borderId="5" xfId="1" applyNumberFormat="1" applyFont="1" applyFill="1" applyBorder="1"/>
    <xf numFmtId="164" fontId="8" fillId="0" borderId="3" xfId="1" applyNumberFormat="1" applyFont="1" applyFill="1" applyBorder="1" applyAlignment="1" applyProtection="1">
      <alignment horizontal="center"/>
    </xf>
    <xf numFmtId="164" fontId="14" fillId="0" borderId="4" xfId="1" applyNumberFormat="1" applyFont="1" applyFill="1" applyBorder="1"/>
    <xf numFmtId="164" fontId="4" fillId="11" borderId="7" xfId="1" applyNumberFormat="1" applyFont="1" applyFill="1" applyBorder="1"/>
    <xf numFmtId="164" fontId="4" fillId="11" borderId="10" xfId="1" applyNumberFormat="1" applyFont="1" applyFill="1" applyBorder="1"/>
    <xf numFmtId="164" fontId="4" fillId="0" borderId="4" xfId="1" applyNumberFormat="1" applyFont="1" applyFill="1" applyBorder="1"/>
    <xf numFmtId="164" fontId="5" fillId="13" borderId="19" xfId="1" applyNumberFormat="1" applyFont="1" applyFill="1" applyBorder="1" applyAlignment="1" applyProtection="1">
      <alignment horizontal="center" vertical="center"/>
    </xf>
    <xf numFmtId="164" fontId="5" fillId="13" borderId="20" xfId="1" applyNumberFormat="1" applyFont="1" applyFill="1" applyBorder="1" applyAlignment="1" applyProtection="1">
      <alignment horizontal="center" vertical="center"/>
    </xf>
    <xf numFmtId="164" fontId="7" fillId="0" borderId="18" xfId="1" applyNumberFormat="1" applyFont="1" applyFill="1" applyBorder="1" applyAlignment="1" applyProtection="1">
      <alignment horizontal="center"/>
    </xf>
    <xf numFmtId="164" fontId="7" fillId="0" borderId="4" xfId="1" applyNumberFormat="1" applyFont="1" applyFill="1" applyBorder="1" applyAlignment="1">
      <alignment horizontal="center"/>
    </xf>
    <xf numFmtId="164" fontId="8" fillId="0" borderId="23" xfId="1" applyNumberFormat="1" applyFont="1" applyFill="1" applyBorder="1" applyAlignment="1">
      <alignment horizontal="center"/>
    </xf>
    <xf numFmtId="3" fontId="6" fillId="16" borderId="4" xfId="1" applyNumberFormat="1" applyFont="1" applyFill="1" applyBorder="1"/>
    <xf numFmtId="166" fontId="4" fillId="0" borderId="8" xfId="2" applyNumberFormat="1" applyFont="1" applyFill="1" applyBorder="1"/>
    <xf numFmtId="166" fontId="4" fillId="0" borderId="9" xfId="2" applyNumberFormat="1" applyFont="1" applyFill="1" applyBorder="1"/>
    <xf numFmtId="166" fontId="4" fillId="0" borderId="1" xfId="2" applyNumberFormat="1" applyFont="1" applyFill="1" applyBorder="1"/>
    <xf numFmtId="166" fontId="4" fillId="0" borderId="11" xfId="2" applyNumberFormat="1" applyFont="1" applyFill="1" applyBorder="1"/>
    <xf numFmtId="166" fontId="4" fillId="0" borderId="1" xfId="2" applyNumberFormat="1" applyFont="1" applyBorder="1"/>
    <xf numFmtId="166" fontId="9" fillId="0" borderId="1" xfId="2" applyNumberFormat="1" applyFont="1" applyFill="1" applyBorder="1"/>
    <xf numFmtId="166" fontId="4" fillId="0" borderId="16" xfId="2" applyNumberFormat="1" applyFont="1" applyFill="1" applyBorder="1"/>
    <xf numFmtId="166" fontId="4" fillId="0" borderId="17" xfId="2" applyNumberFormat="1" applyFont="1" applyFill="1" applyBorder="1"/>
    <xf numFmtId="166" fontId="4" fillId="0" borderId="13" xfId="2" applyNumberFormat="1" applyFont="1" applyFill="1" applyBorder="1"/>
    <xf numFmtId="166" fontId="4" fillId="0" borderId="14" xfId="2" applyNumberFormat="1" applyFont="1" applyFill="1" applyBorder="1"/>
    <xf numFmtId="166" fontId="7" fillId="15" borderId="5" xfId="2" applyNumberFormat="1" applyFont="1" applyFill="1" applyBorder="1"/>
    <xf numFmtId="166" fontId="7" fillId="15" borderId="6" xfId="2" applyNumberFormat="1" applyFont="1" applyFill="1" applyBorder="1"/>
    <xf numFmtId="166" fontId="4" fillId="0" borderId="11" xfId="2" applyNumberFormat="1" applyFont="1" applyBorder="1"/>
    <xf numFmtId="166" fontId="9" fillId="0" borderId="11" xfId="2" applyNumberFormat="1" applyFont="1" applyFill="1" applyBorder="1"/>
    <xf numFmtId="3" fontId="6" fillId="16" borderId="2" xfId="1" applyNumberFormat="1" applyFont="1" applyFill="1" applyBorder="1"/>
    <xf numFmtId="164" fontId="7" fillId="14" borderId="20" xfId="1" applyNumberFormat="1" applyFont="1" applyFill="1" applyBorder="1" applyAlignment="1" applyProtection="1">
      <alignment horizontal="center" vertical="center"/>
    </xf>
    <xf numFmtId="164" fontId="7" fillId="14" borderId="22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164" fontId="5" fillId="2" borderId="19" xfId="1" applyNumberFormat="1" applyFont="1" applyFill="1" applyBorder="1" applyAlignment="1" applyProtection="1">
      <alignment horizontal="center" vertical="center"/>
    </xf>
    <xf numFmtId="164" fontId="5" fillId="2" borderId="20" xfId="1" applyNumberFormat="1" applyFont="1" applyFill="1" applyBorder="1" applyAlignment="1" applyProtection="1">
      <alignment horizontal="center" vertical="center"/>
    </xf>
    <xf numFmtId="164" fontId="5" fillId="2" borderId="15" xfId="1" applyNumberFormat="1" applyFont="1" applyFill="1" applyBorder="1" applyAlignment="1" applyProtection="1">
      <alignment horizontal="center" vertical="center"/>
    </xf>
    <xf numFmtId="164" fontId="5" fillId="9" borderId="19" xfId="1" applyNumberFormat="1" applyFont="1" applyFill="1" applyBorder="1" applyAlignment="1" applyProtection="1">
      <alignment horizontal="center" vertical="center"/>
    </xf>
    <xf numFmtId="164" fontId="5" fillId="9" borderId="20" xfId="1" applyNumberFormat="1" applyFont="1" applyFill="1" applyBorder="1" applyAlignment="1" applyProtection="1">
      <alignment horizontal="center" vertical="center"/>
    </xf>
    <xf numFmtId="164" fontId="5" fillId="9" borderId="15" xfId="1" applyNumberFormat="1" applyFont="1" applyFill="1" applyBorder="1" applyAlignment="1" applyProtection="1">
      <alignment horizontal="center" vertical="center"/>
    </xf>
    <xf numFmtId="164" fontId="5" fillId="10" borderId="19" xfId="1" applyNumberFormat="1" applyFont="1" applyFill="1" applyBorder="1" applyAlignment="1" applyProtection="1">
      <alignment horizontal="center" vertical="center"/>
    </xf>
    <xf numFmtId="164" fontId="5" fillId="10" borderId="20" xfId="1" applyNumberFormat="1" applyFont="1" applyFill="1" applyBorder="1" applyAlignment="1" applyProtection="1">
      <alignment horizontal="center" vertical="center"/>
    </xf>
    <xf numFmtId="164" fontId="7" fillId="12" borderId="19" xfId="1" applyNumberFormat="1" applyFont="1" applyFill="1" applyBorder="1" applyAlignment="1" applyProtection="1">
      <alignment horizontal="center" vertical="center"/>
    </xf>
    <xf numFmtId="164" fontId="7" fillId="12" borderId="20" xfId="1" applyNumberFormat="1" applyFont="1" applyFill="1" applyBorder="1" applyAlignment="1" applyProtection="1">
      <alignment horizontal="center" vertical="center"/>
    </xf>
    <xf numFmtId="164" fontId="7" fillId="12" borderId="15" xfId="1" applyNumberFormat="1" applyFont="1" applyFill="1" applyBorder="1" applyAlignment="1" applyProtection="1">
      <alignment horizontal="center" vertic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24" xfId="1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63"/>
  <sheetViews>
    <sheetView rightToLeft="1" tabSelected="1" topLeftCell="A46" zoomScale="130" zoomScaleNormal="130" workbookViewId="0">
      <selection activeCell="F59" sqref="F59"/>
    </sheetView>
  </sheetViews>
  <sheetFormatPr defaultRowHeight="13.8" x14ac:dyDescent="0.25"/>
  <cols>
    <col min="1" max="1" width="4.59765625" customWidth="1"/>
    <col min="2" max="2" width="13.796875" customWidth="1"/>
    <col min="3" max="3" width="32.09765625" customWidth="1"/>
    <col min="4" max="4" width="12.69921875" bestFit="1" customWidth="1"/>
    <col min="5" max="5" width="13.69921875" bestFit="1" customWidth="1"/>
    <col min="6" max="6" width="12.19921875" bestFit="1" customWidth="1"/>
  </cols>
  <sheetData>
    <row r="2" spans="1:6" ht="23.4" thickBot="1" x14ac:dyDescent="0.45">
      <c r="A2" s="62" t="s">
        <v>63</v>
      </c>
      <c r="B2" s="62"/>
      <c r="C2" s="62"/>
      <c r="D2" s="62"/>
      <c r="E2" s="62"/>
      <c r="F2" s="62"/>
    </row>
    <row r="3" spans="1:6" ht="21.6" thickBot="1" x14ac:dyDescent="0.45">
      <c r="A3" s="5" t="s">
        <v>0</v>
      </c>
      <c r="B3" s="11" t="s">
        <v>1</v>
      </c>
      <c r="C3" s="12" t="s">
        <v>2</v>
      </c>
      <c r="D3" s="6" t="s">
        <v>64</v>
      </c>
      <c r="E3" s="6" t="s">
        <v>65</v>
      </c>
      <c r="F3" s="7" t="s">
        <v>66</v>
      </c>
    </row>
    <row r="4" spans="1:6" ht="18" x14ac:dyDescent="0.35">
      <c r="A4" s="8">
        <v>1</v>
      </c>
      <c r="B4" s="63" t="s">
        <v>3</v>
      </c>
      <c r="C4" s="13" t="s">
        <v>4</v>
      </c>
      <c r="D4" s="45">
        <v>154000</v>
      </c>
      <c r="E4" s="45">
        <v>168000</v>
      </c>
      <c r="F4" s="45">
        <v>168000</v>
      </c>
    </row>
    <row r="5" spans="1:6" ht="18" x14ac:dyDescent="0.35">
      <c r="A5" s="9">
        <v>2</v>
      </c>
      <c r="B5" s="64"/>
      <c r="C5" s="14" t="s">
        <v>5</v>
      </c>
      <c r="D5" s="47">
        <v>150000</v>
      </c>
      <c r="E5" s="47">
        <v>101000</v>
      </c>
      <c r="F5" s="47">
        <v>130000</v>
      </c>
    </row>
    <row r="6" spans="1:6" ht="18" x14ac:dyDescent="0.35">
      <c r="A6" s="9">
        <v>3</v>
      </c>
      <c r="B6" s="64"/>
      <c r="C6" s="14" t="s">
        <v>6</v>
      </c>
      <c r="D6" s="47">
        <v>50000</v>
      </c>
      <c r="E6" s="47">
        <v>65000</v>
      </c>
      <c r="F6" s="47">
        <v>60000</v>
      </c>
    </row>
    <row r="7" spans="1:6" ht="18" x14ac:dyDescent="0.35">
      <c r="A7" s="9">
        <v>4</v>
      </c>
      <c r="B7" s="64"/>
      <c r="C7" s="15" t="s">
        <v>7</v>
      </c>
      <c r="D7" s="47">
        <v>60000</v>
      </c>
      <c r="E7" s="47">
        <v>60000</v>
      </c>
      <c r="F7" s="47">
        <v>60000</v>
      </c>
    </row>
    <row r="8" spans="1:6" ht="18" x14ac:dyDescent="0.35">
      <c r="A8" s="9">
        <v>5</v>
      </c>
      <c r="B8" s="64"/>
      <c r="C8" s="15" t="s">
        <v>8</v>
      </c>
      <c r="D8" s="47">
        <v>20000</v>
      </c>
      <c r="E8" s="47">
        <v>20000</v>
      </c>
      <c r="F8" s="47">
        <v>20000</v>
      </c>
    </row>
    <row r="9" spans="1:6" ht="18" x14ac:dyDescent="0.35">
      <c r="A9" s="9">
        <v>6</v>
      </c>
      <c r="B9" s="64"/>
      <c r="C9" s="16" t="s">
        <v>9</v>
      </c>
      <c r="D9" s="47">
        <v>98600</v>
      </c>
      <c r="E9" s="47">
        <v>115000</v>
      </c>
      <c r="F9" s="47">
        <v>110000</v>
      </c>
    </row>
    <row r="10" spans="1:6" ht="18" x14ac:dyDescent="0.35">
      <c r="A10" s="9">
        <v>7</v>
      </c>
      <c r="B10" s="64"/>
      <c r="C10" s="16" t="s">
        <v>10</v>
      </c>
      <c r="D10" s="47">
        <v>18000</v>
      </c>
      <c r="E10" s="47">
        <v>18000</v>
      </c>
      <c r="F10" s="47">
        <v>18000</v>
      </c>
    </row>
    <row r="11" spans="1:6" ht="18" x14ac:dyDescent="0.35">
      <c r="A11" s="9">
        <v>8</v>
      </c>
      <c r="B11" s="64"/>
      <c r="C11" s="16" t="s">
        <v>11</v>
      </c>
      <c r="D11" s="47">
        <v>143450</v>
      </c>
      <c r="E11" s="47">
        <v>160000</v>
      </c>
      <c r="F11" s="47">
        <v>160000</v>
      </c>
    </row>
    <row r="12" spans="1:6" ht="18.600000000000001" thickBot="1" x14ac:dyDescent="0.4">
      <c r="A12" s="9">
        <v>9</v>
      </c>
      <c r="B12" s="64"/>
      <c r="C12" s="17" t="s">
        <v>12</v>
      </c>
      <c r="D12" s="53">
        <v>8000</v>
      </c>
      <c r="E12" s="53">
        <v>5000</v>
      </c>
      <c r="F12" s="53">
        <v>5000</v>
      </c>
    </row>
    <row r="13" spans="1:6" ht="18.600000000000001" thickBot="1" x14ac:dyDescent="0.4">
      <c r="A13" s="10">
        <v>10</v>
      </c>
      <c r="B13" s="65"/>
      <c r="C13" s="32" t="s">
        <v>13</v>
      </c>
      <c r="D13" s="55">
        <f>SUM(D4:D12)</f>
        <v>702050</v>
      </c>
      <c r="E13" s="55">
        <f>SUM(E4:E12)</f>
        <v>712000</v>
      </c>
      <c r="F13" s="55">
        <f>SUM(F4:F12)</f>
        <v>731000</v>
      </c>
    </row>
    <row r="14" spans="1:6" ht="18" x14ac:dyDescent="0.35">
      <c r="A14" s="8">
        <v>11</v>
      </c>
      <c r="B14" s="19" t="s">
        <v>14</v>
      </c>
      <c r="C14" s="21" t="s">
        <v>15</v>
      </c>
      <c r="D14" s="45">
        <v>15000</v>
      </c>
      <c r="E14" s="45">
        <v>8000</v>
      </c>
      <c r="F14" s="45">
        <v>20000</v>
      </c>
    </row>
    <row r="15" spans="1:6" ht="18" x14ac:dyDescent="0.35">
      <c r="A15" s="9">
        <v>12</v>
      </c>
      <c r="B15" s="20"/>
      <c r="C15" s="22" t="s">
        <v>57</v>
      </c>
      <c r="D15" s="47">
        <v>128000</v>
      </c>
      <c r="E15" s="47">
        <v>137000</v>
      </c>
      <c r="F15" s="47">
        <v>137000</v>
      </c>
    </row>
    <row r="16" spans="1:6" ht="18" x14ac:dyDescent="0.35">
      <c r="A16" s="9">
        <v>13</v>
      </c>
      <c r="B16" s="20"/>
      <c r="C16" s="22" t="s">
        <v>16</v>
      </c>
      <c r="D16" s="47">
        <v>71600</v>
      </c>
      <c r="E16" s="47">
        <v>51000</v>
      </c>
      <c r="F16" s="47">
        <v>60000</v>
      </c>
    </row>
    <row r="17" spans="1:6" ht="18" x14ac:dyDescent="0.35">
      <c r="A17" s="9">
        <v>14</v>
      </c>
      <c r="B17" s="20"/>
      <c r="C17" s="22" t="s">
        <v>17</v>
      </c>
      <c r="D17" s="47">
        <v>98360</v>
      </c>
      <c r="E17" s="47"/>
      <c r="F17" s="47">
        <v>80000</v>
      </c>
    </row>
    <row r="18" spans="1:6" ht="18" x14ac:dyDescent="0.35">
      <c r="A18" s="9">
        <v>15</v>
      </c>
      <c r="B18" s="20"/>
      <c r="C18" s="23" t="s">
        <v>18</v>
      </c>
      <c r="D18" s="47">
        <v>300000</v>
      </c>
      <c r="E18" s="47">
        <v>70000</v>
      </c>
      <c r="F18" s="47">
        <v>150000</v>
      </c>
    </row>
    <row r="19" spans="1:6" ht="18" x14ac:dyDescent="0.35">
      <c r="A19" s="9">
        <v>16</v>
      </c>
      <c r="B19" s="20"/>
      <c r="C19" s="24" t="s">
        <v>19</v>
      </c>
      <c r="D19" s="47">
        <v>120000</v>
      </c>
      <c r="E19" s="47">
        <v>70000</v>
      </c>
      <c r="F19" s="47">
        <v>120000</v>
      </c>
    </row>
    <row r="20" spans="1:6" ht="18" x14ac:dyDescent="0.35">
      <c r="A20" s="9">
        <v>17</v>
      </c>
      <c r="B20" s="20"/>
      <c r="C20" s="24" t="s">
        <v>20</v>
      </c>
      <c r="D20" s="47">
        <v>2000</v>
      </c>
      <c r="E20" s="47">
        <v>3000</v>
      </c>
      <c r="F20" s="47">
        <v>2500</v>
      </c>
    </row>
    <row r="21" spans="1:6" ht="18" x14ac:dyDescent="0.35">
      <c r="A21" s="9">
        <v>18</v>
      </c>
      <c r="B21" s="20"/>
      <c r="C21" s="25" t="s">
        <v>21</v>
      </c>
      <c r="D21" s="47">
        <v>40000</v>
      </c>
      <c r="E21" s="47">
        <v>25000</v>
      </c>
      <c r="F21" s="47">
        <v>40000</v>
      </c>
    </row>
    <row r="22" spans="1:6" ht="18" x14ac:dyDescent="0.35">
      <c r="A22" s="9">
        <v>19</v>
      </c>
      <c r="B22" s="20"/>
      <c r="C22" s="25" t="s">
        <v>22</v>
      </c>
      <c r="D22" s="47">
        <v>20000</v>
      </c>
      <c r="E22" s="47">
        <v>216000</v>
      </c>
      <c r="F22" s="47">
        <v>40000</v>
      </c>
    </row>
    <row r="23" spans="1:6" ht="18" x14ac:dyDescent="0.35">
      <c r="A23" s="9">
        <v>20</v>
      </c>
      <c r="B23" s="20"/>
      <c r="C23" s="24" t="s">
        <v>58</v>
      </c>
      <c r="D23" s="47">
        <v>5000</v>
      </c>
      <c r="E23" s="47"/>
      <c r="F23" s="47">
        <v>9400</v>
      </c>
    </row>
    <row r="24" spans="1:6" ht="18" x14ac:dyDescent="0.35">
      <c r="A24" s="9">
        <v>21</v>
      </c>
      <c r="B24" s="20"/>
      <c r="C24" s="25" t="s">
        <v>23</v>
      </c>
      <c r="D24" s="47">
        <v>50000</v>
      </c>
      <c r="E24" s="47">
        <v>50000</v>
      </c>
      <c r="F24" s="47">
        <v>50000</v>
      </c>
    </row>
    <row r="25" spans="1:6" ht="18" x14ac:dyDescent="0.35">
      <c r="A25" s="9">
        <v>22</v>
      </c>
      <c r="B25" s="20"/>
      <c r="C25" s="25" t="s">
        <v>24</v>
      </c>
      <c r="D25" s="47">
        <v>16000</v>
      </c>
      <c r="E25" s="47">
        <v>16000</v>
      </c>
      <c r="F25" s="47">
        <v>16000</v>
      </c>
    </row>
    <row r="26" spans="1:6" ht="18.600000000000001" thickBot="1" x14ac:dyDescent="0.4">
      <c r="A26" s="9">
        <v>23</v>
      </c>
      <c r="B26" s="20"/>
      <c r="C26" s="26" t="s">
        <v>25</v>
      </c>
      <c r="D26" s="53">
        <v>10000</v>
      </c>
      <c r="E26" s="53">
        <v>79000</v>
      </c>
      <c r="F26" s="53">
        <v>10000</v>
      </c>
    </row>
    <row r="27" spans="1:6" ht="18.600000000000001" thickBot="1" x14ac:dyDescent="0.4">
      <c r="A27" s="10">
        <v>24</v>
      </c>
      <c r="B27" s="18"/>
      <c r="C27" s="27" t="s">
        <v>26</v>
      </c>
      <c r="D27" s="55">
        <f>SUM(D14:D26)</f>
        <v>875960</v>
      </c>
      <c r="E27" s="55">
        <f>SUM(E14:E26)</f>
        <v>725000</v>
      </c>
      <c r="F27" s="55">
        <f>SUM(F14:F26)</f>
        <v>734900</v>
      </c>
    </row>
    <row r="28" spans="1:6" ht="18" x14ac:dyDescent="0.35">
      <c r="A28" s="8">
        <v>25</v>
      </c>
      <c r="B28" s="66" t="s">
        <v>27</v>
      </c>
      <c r="C28" s="28" t="s">
        <v>59</v>
      </c>
      <c r="D28" s="45">
        <v>2500</v>
      </c>
      <c r="E28" s="45">
        <v>2500</v>
      </c>
      <c r="F28" s="46">
        <v>2500</v>
      </c>
    </row>
    <row r="29" spans="1:6" ht="18.600000000000001" thickBot="1" x14ac:dyDescent="0.4">
      <c r="A29" s="9">
        <v>26</v>
      </c>
      <c r="B29" s="67"/>
      <c r="C29" s="29" t="s">
        <v>28</v>
      </c>
      <c r="D29" s="51">
        <v>38000</v>
      </c>
      <c r="E29" s="51">
        <v>25000</v>
      </c>
      <c r="F29" s="52">
        <f>88*400</f>
        <v>35200</v>
      </c>
    </row>
    <row r="30" spans="1:6" ht="18.600000000000001" thickBot="1" x14ac:dyDescent="0.4">
      <c r="A30" s="10">
        <v>27</v>
      </c>
      <c r="B30" s="68"/>
      <c r="C30" s="30" t="s">
        <v>29</v>
      </c>
      <c r="D30" s="55">
        <f>SUM(D28:D29)</f>
        <v>40500</v>
      </c>
      <c r="E30" s="55">
        <f>SUM(E28:E29)</f>
        <v>27500</v>
      </c>
      <c r="F30" s="56">
        <f>SUM(F28:F29)</f>
        <v>37700</v>
      </c>
    </row>
    <row r="31" spans="1:6" ht="18" x14ac:dyDescent="0.35">
      <c r="A31" s="8">
        <v>28</v>
      </c>
      <c r="B31" s="69" t="s">
        <v>30</v>
      </c>
      <c r="C31" s="36" t="s">
        <v>31</v>
      </c>
      <c r="D31" s="45">
        <v>195000</v>
      </c>
      <c r="E31" s="45">
        <v>195000</v>
      </c>
      <c r="F31" s="45">
        <v>195000</v>
      </c>
    </row>
    <row r="32" spans="1:6" ht="18" x14ac:dyDescent="0.35">
      <c r="A32" s="9">
        <v>29</v>
      </c>
      <c r="B32" s="70"/>
      <c r="C32" s="37" t="s">
        <v>32</v>
      </c>
      <c r="D32" s="47">
        <v>186000</v>
      </c>
      <c r="E32" s="47">
        <v>188000</v>
      </c>
      <c r="F32" s="47">
        <v>188000</v>
      </c>
    </row>
    <row r="33" spans="1:6" ht="18" x14ac:dyDescent="0.35">
      <c r="A33" s="9">
        <v>30</v>
      </c>
      <c r="B33" s="70"/>
      <c r="C33" s="37" t="s">
        <v>33</v>
      </c>
      <c r="D33" s="47">
        <v>93750</v>
      </c>
      <c r="E33" s="47">
        <v>95000</v>
      </c>
      <c r="F33" s="47">
        <v>95000</v>
      </c>
    </row>
    <row r="34" spans="1:6" ht="18" x14ac:dyDescent="0.35">
      <c r="A34" s="9">
        <v>31</v>
      </c>
      <c r="B34" s="70"/>
      <c r="C34" s="37" t="s">
        <v>34</v>
      </c>
      <c r="D34" s="47">
        <v>110000</v>
      </c>
      <c r="E34" s="47">
        <v>110000</v>
      </c>
      <c r="F34" s="47">
        <v>110000</v>
      </c>
    </row>
    <row r="35" spans="1:6" ht="18" x14ac:dyDescent="0.35">
      <c r="A35" s="9">
        <v>32</v>
      </c>
      <c r="B35" s="70"/>
      <c r="C35" s="37" t="s">
        <v>35</v>
      </c>
      <c r="D35" s="47">
        <v>60000</v>
      </c>
      <c r="E35" s="47">
        <v>70000</v>
      </c>
      <c r="F35" s="47">
        <v>70000</v>
      </c>
    </row>
    <row r="36" spans="1:6" ht="18" x14ac:dyDescent="0.35">
      <c r="A36" s="9">
        <v>33</v>
      </c>
      <c r="B36" s="70"/>
      <c r="C36" s="24" t="s">
        <v>36</v>
      </c>
      <c r="D36" s="47">
        <v>102000</v>
      </c>
      <c r="E36" s="47">
        <v>102000</v>
      </c>
      <c r="F36" s="47">
        <v>102000</v>
      </c>
    </row>
    <row r="37" spans="1:6" ht="18" x14ac:dyDescent="0.35">
      <c r="A37" s="9">
        <v>34</v>
      </c>
      <c r="B37" s="70"/>
      <c r="C37" s="24" t="s">
        <v>37</v>
      </c>
      <c r="D37" s="47">
        <v>8500</v>
      </c>
      <c r="E37" s="47">
        <v>8500</v>
      </c>
      <c r="F37" s="47">
        <v>8500</v>
      </c>
    </row>
    <row r="38" spans="1:6" ht="18" x14ac:dyDescent="0.35">
      <c r="A38" s="9">
        <v>35</v>
      </c>
      <c r="B38" s="70"/>
      <c r="C38" s="24" t="s">
        <v>38</v>
      </c>
      <c r="D38" s="47">
        <v>12000</v>
      </c>
      <c r="E38" s="47">
        <v>12000</v>
      </c>
      <c r="F38" s="47">
        <v>12000</v>
      </c>
    </row>
    <row r="39" spans="1:6" ht="18.600000000000001" thickBot="1" x14ac:dyDescent="0.4">
      <c r="A39" s="9">
        <v>36</v>
      </c>
      <c r="B39" s="70"/>
      <c r="C39" s="17" t="s">
        <v>67</v>
      </c>
      <c r="D39" s="53">
        <v>7500</v>
      </c>
      <c r="E39" s="53">
        <v>22000</v>
      </c>
      <c r="F39" s="53">
        <v>10000</v>
      </c>
    </row>
    <row r="40" spans="1:6" ht="18.600000000000001" thickBot="1" x14ac:dyDescent="0.4">
      <c r="A40" s="10">
        <v>37</v>
      </c>
      <c r="B40" s="31"/>
      <c r="C40" s="30" t="s">
        <v>39</v>
      </c>
      <c r="D40" s="33">
        <f>SUM(D31:D39)</f>
        <v>774750</v>
      </c>
      <c r="E40" s="33">
        <f>SUM(E31:E39)</f>
        <v>802500</v>
      </c>
      <c r="F40" s="33">
        <f>SUM(F31:F39)</f>
        <v>790500</v>
      </c>
    </row>
    <row r="41" spans="1:6" ht="18" x14ac:dyDescent="0.35">
      <c r="A41" s="8">
        <v>38</v>
      </c>
      <c r="B41" s="71" t="s">
        <v>40</v>
      </c>
      <c r="C41" s="28" t="s">
        <v>41</v>
      </c>
      <c r="D41" s="45">
        <v>24595</v>
      </c>
      <c r="E41" s="45"/>
      <c r="F41" s="45">
        <f>19718-5</f>
        <v>19713</v>
      </c>
    </row>
    <row r="42" spans="1:6" ht="18" x14ac:dyDescent="0.35">
      <c r="A42" s="9">
        <v>39</v>
      </c>
      <c r="B42" s="72"/>
      <c r="C42" s="24" t="s">
        <v>69</v>
      </c>
      <c r="D42" s="47"/>
      <c r="E42" s="47"/>
      <c r="F42" s="47">
        <v>10000</v>
      </c>
    </row>
    <row r="43" spans="1:6" ht="18" x14ac:dyDescent="0.35">
      <c r="A43" s="9">
        <v>40</v>
      </c>
      <c r="B43" s="72"/>
      <c r="C43" s="24" t="s">
        <v>68</v>
      </c>
      <c r="D43" s="47"/>
      <c r="E43" s="47"/>
      <c r="F43" s="47">
        <v>30000</v>
      </c>
    </row>
    <row r="44" spans="1:6" ht="18.600000000000001" thickBot="1" x14ac:dyDescent="0.4">
      <c r="A44" s="9">
        <v>41</v>
      </c>
      <c r="B44" s="72"/>
      <c r="C44" s="17" t="s">
        <v>60</v>
      </c>
      <c r="D44" s="53">
        <v>0</v>
      </c>
      <c r="E44" s="53">
        <v>100000</v>
      </c>
      <c r="F44" s="53">
        <v>100000</v>
      </c>
    </row>
    <row r="45" spans="1:6" ht="18.600000000000001" thickBot="1" x14ac:dyDescent="0.4">
      <c r="A45" s="10">
        <v>42</v>
      </c>
      <c r="B45" s="73"/>
      <c r="C45" s="35" t="s">
        <v>42</v>
      </c>
      <c r="D45" s="55">
        <f>SUM(D41:D44)</f>
        <v>24595</v>
      </c>
      <c r="E45" s="55">
        <f>SUM(E41:E44)</f>
        <v>100000</v>
      </c>
      <c r="F45" s="55">
        <f>SUM(F41:F44)</f>
        <v>159713</v>
      </c>
    </row>
    <row r="46" spans="1:6" ht="18.600000000000001" thickBot="1" x14ac:dyDescent="0.4">
      <c r="A46" s="4">
        <v>43</v>
      </c>
      <c r="B46" s="34" t="s">
        <v>43</v>
      </c>
      <c r="C46" s="43"/>
      <c r="D46" s="44">
        <f>D40+D30+D27+D13+D45</f>
        <v>2417855</v>
      </c>
      <c r="E46" s="44">
        <f>E40+E30+E27+E13+E45</f>
        <v>2367000</v>
      </c>
      <c r="F46" s="44">
        <f>F40+F30+F27+F13+F45</f>
        <v>2453813</v>
      </c>
    </row>
    <row r="47" spans="1:6" ht="18.600000000000001" thickBot="1" x14ac:dyDescent="0.4">
      <c r="A47" s="74" t="s">
        <v>44</v>
      </c>
      <c r="B47" s="74"/>
      <c r="C47" s="74"/>
      <c r="D47" s="75"/>
      <c r="E47" s="75"/>
      <c r="F47" s="75"/>
    </row>
    <row r="48" spans="1:6" ht="18" x14ac:dyDescent="0.35">
      <c r="A48" s="28">
        <v>1</v>
      </c>
      <c r="B48" s="39" t="s">
        <v>45</v>
      </c>
      <c r="C48" s="28" t="s">
        <v>46</v>
      </c>
      <c r="D48" s="45">
        <v>795140</v>
      </c>
      <c r="E48" s="45">
        <v>816730</v>
      </c>
      <c r="F48" s="46">
        <v>883598.99999999988</v>
      </c>
    </row>
    <row r="49" spans="1:7" ht="18" x14ac:dyDescent="0.35">
      <c r="A49" s="24">
        <v>2</v>
      </c>
      <c r="B49" s="40"/>
      <c r="C49" s="24" t="s">
        <v>47</v>
      </c>
      <c r="D49" s="47">
        <v>118678</v>
      </c>
      <c r="E49" s="47">
        <v>121900</v>
      </c>
      <c r="F49" s="48">
        <v>120000</v>
      </c>
    </row>
    <row r="50" spans="1:7" ht="18" x14ac:dyDescent="0.35">
      <c r="A50" s="24">
        <v>3</v>
      </c>
      <c r="B50" s="40"/>
      <c r="C50" s="24" t="s">
        <v>48</v>
      </c>
      <c r="D50" s="49">
        <v>272961</v>
      </c>
      <c r="E50" s="49">
        <v>280370</v>
      </c>
      <c r="F50" s="57">
        <v>300354</v>
      </c>
    </row>
    <row r="51" spans="1:7" ht="18" x14ac:dyDescent="0.35">
      <c r="A51" s="24">
        <v>4</v>
      </c>
      <c r="B51" s="40"/>
      <c r="C51" s="24" t="s">
        <v>68</v>
      </c>
      <c r="D51" s="49"/>
      <c r="E51" s="49"/>
      <c r="F51" s="57">
        <v>30000</v>
      </c>
    </row>
    <row r="52" spans="1:7" ht="18" x14ac:dyDescent="0.35">
      <c r="A52" s="24">
        <v>5</v>
      </c>
      <c r="B52" s="40"/>
      <c r="C52" s="24" t="s">
        <v>69</v>
      </c>
      <c r="D52" s="49"/>
      <c r="E52" s="49"/>
      <c r="F52" s="57">
        <v>10000</v>
      </c>
    </row>
    <row r="53" spans="1:7" ht="18" x14ac:dyDescent="0.35">
      <c r="A53" s="24">
        <v>6</v>
      </c>
      <c r="B53" s="40"/>
      <c r="C53" s="24" t="s">
        <v>49</v>
      </c>
      <c r="D53" s="49">
        <v>55000</v>
      </c>
      <c r="E53" s="49">
        <v>3000</v>
      </c>
      <c r="F53" s="57">
        <v>3000</v>
      </c>
    </row>
    <row r="54" spans="1:7" ht="18" x14ac:dyDescent="0.35">
      <c r="A54" s="24">
        <v>7</v>
      </c>
      <c r="B54" s="40"/>
      <c r="C54" s="24" t="s">
        <v>50</v>
      </c>
      <c r="D54" s="47">
        <v>60000</v>
      </c>
      <c r="E54" s="47">
        <v>60000</v>
      </c>
      <c r="F54" s="48">
        <v>60000</v>
      </c>
    </row>
    <row r="55" spans="1:7" ht="18" x14ac:dyDescent="0.35">
      <c r="A55" s="24">
        <v>8</v>
      </c>
      <c r="B55" s="40"/>
      <c r="C55" s="24" t="s">
        <v>19</v>
      </c>
      <c r="D55" s="47">
        <v>35000</v>
      </c>
      <c r="E55" s="47">
        <v>35000</v>
      </c>
      <c r="F55" s="48">
        <v>35000</v>
      </c>
    </row>
    <row r="56" spans="1:7" ht="18" x14ac:dyDescent="0.35">
      <c r="A56" s="24">
        <v>9</v>
      </c>
      <c r="B56" s="60" t="s">
        <v>51</v>
      </c>
      <c r="C56" s="24" t="s">
        <v>52</v>
      </c>
      <c r="D56" s="47">
        <v>15000</v>
      </c>
      <c r="E56" s="47">
        <v>13000</v>
      </c>
      <c r="F56" s="48">
        <v>15000</v>
      </c>
    </row>
    <row r="57" spans="1:7" ht="18" x14ac:dyDescent="0.35">
      <c r="A57" s="24">
        <v>10</v>
      </c>
      <c r="B57" s="60"/>
      <c r="C57" s="24" t="s">
        <v>53</v>
      </c>
      <c r="D57" s="47">
        <v>10000</v>
      </c>
      <c r="E57" s="47">
        <v>10000</v>
      </c>
      <c r="F57" s="48">
        <v>10000</v>
      </c>
    </row>
    <row r="58" spans="1:7" ht="18" x14ac:dyDescent="0.35">
      <c r="A58" s="24">
        <v>11</v>
      </c>
      <c r="B58" s="60"/>
      <c r="C58" s="24" t="s">
        <v>62</v>
      </c>
      <c r="D58" s="50">
        <f>206960+34116</f>
        <v>241076</v>
      </c>
      <c r="E58" s="50">
        <v>194000</v>
      </c>
      <c r="F58" s="58"/>
    </row>
    <row r="59" spans="1:7" ht="18" x14ac:dyDescent="0.35">
      <c r="A59" s="24">
        <v>12</v>
      </c>
      <c r="B59" s="60"/>
      <c r="C59" s="24" t="s">
        <v>54</v>
      </c>
      <c r="D59" s="47">
        <v>720000</v>
      </c>
      <c r="E59" s="47">
        <v>733000</v>
      </c>
      <c r="F59" s="48">
        <v>836860</v>
      </c>
    </row>
    <row r="60" spans="1:7" ht="18" x14ac:dyDescent="0.35">
      <c r="A60" s="24">
        <v>13</v>
      </c>
      <c r="B60" s="60"/>
      <c r="C60" s="24" t="s">
        <v>61</v>
      </c>
      <c r="D60" s="47"/>
      <c r="E60" s="47">
        <v>100000</v>
      </c>
      <c r="F60" s="48">
        <v>100000</v>
      </c>
    </row>
    <row r="61" spans="1:7" ht="18.600000000000001" thickBot="1" x14ac:dyDescent="0.4">
      <c r="A61" s="29">
        <v>14</v>
      </c>
      <c r="B61" s="61"/>
      <c r="C61" s="17" t="s">
        <v>55</v>
      </c>
      <c r="D61" s="53">
        <v>95000</v>
      </c>
      <c r="E61" s="53">
        <v>0</v>
      </c>
      <c r="F61" s="54">
        <v>50000</v>
      </c>
    </row>
    <row r="62" spans="1:7" ht="18.600000000000001" thickBot="1" x14ac:dyDescent="0.4">
      <c r="A62" s="38">
        <v>15</v>
      </c>
      <c r="B62" s="41" t="s">
        <v>56</v>
      </c>
      <c r="C62" s="42"/>
      <c r="D62" s="44">
        <f>SUM(D48:D61)</f>
        <v>2417855</v>
      </c>
      <c r="E62" s="44">
        <f>SUM(E48:E61)</f>
        <v>2367000</v>
      </c>
      <c r="F62" s="59">
        <f>SUM(F48:F61)</f>
        <v>2453813</v>
      </c>
      <c r="G62" s="2"/>
    </row>
    <row r="63" spans="1:7" ht="19.2" x14ac:dyDescent="0.35">
      <c r="A63" s="1"/>
      <c r="B63" s="1"/>
      <c r="C63" s="1"/>
      <c r="D63" s="3">
        <f t="shared" ref="D63:E63" si="0">D62-D46</f>
        <v>0</v>
      </c>
      <c r="E63" s="3">
        <f t="shared" si="0"/>
        <v>0</v>
      </c>
      <c r="F63" s="3">
        <f>F62-F46</f>
        <v>0</v>
      </c>
    </row>
  </sheetData>
  <mergeCells count="7">
    <mergeCell ref="B56:B61"/>
    <mergeCell ref="A2:F2"/>
    <mergeCell ref="B4:B13"/>
    <mergeCell ref="B28:B30"/>
    <mergeCell ref="B31:B39"/>
    <mergeCell ref="B41:B45"/>
    <mergeCell ref="A47:F47"/>
  </mergeCells>
  <pageMargins left="0.7" right="0.7" top="0.75" bottom="0.75" header="0.3" footer="0.3"/>
  <pageSetup paperSize="9" scale="67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תקציב 2020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2019-12-09T15:14:59Z</cp:lastPrinted>
  <dcterms:created xsi:type="dcterms:W3CDTF">2019-11-20T09:07:06Z</dcterms:created>
  <dcterms:modified xsi:type="dcterms:W3CDTF">2021-07-20T20:02:15Z</dcterms:modified>
</cp:coreProperties>
</file>